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angor.ac.uk\docs\hss\inflink\documents\"/>
    </mc:Choice>
  </mc:AlternateContent>
  <xr:revisionPtr revIDLastSave="0" documentId="8_{57572DBA-8EFC-432A-B66B-D11F867470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quefied gas" sheetId="1" r:id="rId1"/>
    <sheet name="cylinder gas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  <c r="B6" i="2"/>
  <c r="B13" i="2" s="1"/>
  <c r="B14" i="2" s="1"/>
  <c r="B15" i="1"/>
  <c r="B16" i="1"/>
  <c r="B10" i="1"/>
  <c r="B6" i="1"/>
  <c r="B11" i="1"/>
  <c r="B23" i="1" l="1"/>
  <c r="B24" i="1" s="1"/>
  <c r="B19" i="1"/>
  <c r="B20" i="1" s="1"/>
</calcChain>
</file>

<file path=xl/sharedStrings.xml><?xml version="1.0" encoding="utf-8"?>
<sst xmlns="http://schemas.openxmlformats.org/spreadsheetml/2006/main" count="56" uniqueCount="38">
  <si>
    <t>The calculation of percentage of oxygen in the air after the evaporation of a volume of liquefied gas  - either nitrogen or argon</t>
  </si>
  <si>
    <t>Room volume</t>
  </si>
  <si>
    <t>Length (metres)</t>
  </si>
  <si>
    <t>The room dimensions</t>
  </si>
  <si>
    <t>Width (metres)</t>
  </si>
  <si>
    <t>Height (metres)</t>
  </si>
  <si>
    <t>Room Volume (l*w*h)</t>
  </si>
  <si>
    <t>Volume of gas produced by evaporating liquid Nitrogen</t>
  </si>
  <si>
    <t>Volume of Liquid Nitrogen (litres)</t>
  </si>
  <si>
    <t>The volume of liquid NITROGEN involved</t>
  </si>
  <si>
    <r>
      <t>Volume of gas produced (Vol</t>
    </r>
    <r>
      <rPr>
        <vertAlign val="subscript"/>
        <sz val="11"/>
        <rFont val="Arial"/>
      </rPr>
      <t>l</t>
    </r>
    <r>
      <rPr>
        <sz val="11"/>
        <rFont val="Arial"/>
      </rPr>
      <t>*682.5) (litres)</t>
    </r>
  </si>
  <si>
    <r>
      <t>[liquid volume] times [expansion factor]</t>
    </r>
    <r>
      <rPr>
        <i/>
        <sz val="11"/>
        <rFont val="Arial"/>
      </rPr>
      <t xml:space="preserve"> (ref BOC data sheet)</t>
    </r>
  </si>
  <si>
    <r>
      <t>Volume of gas produced (metre</t>
    </r>
    <r>
      <rPr>
        <vertAlign val="superscript"/>
        <sz val="11"/>
        <rFont val="Arial"/>
      </rPr>
      <t>3</t>
    </r>
    <r>
      <rPr>
        <sz val="11"/>
        <rFont val="Arial"/>
      </rPr>
      <t>)(Vol</t>
    </r>
    <r>
      <rPr>
        <vertAlign val="subscript"/>
        <sz val="11"/>
        <rFont val="Arial"/>
      </rPr>
      <t>gas</t>
    </r>
    <r>
      <rPr>
        <sz val="11"/>
        <rFont val="Arial"/>
      </rPr>
      <t>/1000)</t>
    </r>
  </si>
  <si>
    <t>volume converted to cubic metres</t>
  </si>
  <si>
    <t>Volume of gas produced by evaporating liquid Argon</t>
  </si>
  <si>
    <t>Volume of Liquid Argon (litres)</t>
  </si>
  <si>
    <t>The volume of liquid ARGON involved</t>
  </si>
  <si>
    <r>
      <t>Volume of gas produced (Vol</t>
    </r>
    <r>
      <rPr>
        <sz val="11"/>
        <rFont val="Arial"/>
      </rPr>
      <t>*824.3) (litres)</t>
    </r>
  </si>
  <si>
    <t>Percentage oxygen in room for NITROGEN evaporation</t>
  </si>
  <si>
    <r>
      <t>Vol</t>
    </r>
    <r>
      <rPr>
        <vertAlign val="subscript"/>
        <sz val="11"/>
        <rFont val="Arial"/>
      </rPr>
      <t xml:space="preserve">0 </t>
    </r>
    <r>
      <rPr>
        <sz val="11"/>
        <rFont val="Arial"/>
      </rPr>
      <t>0.2095([Room Vol]-[Vol gas produced]</t>
    </r>
  </si>
  <si>
    <t>Volume of oxygen = [fraction of oxygen in air] times ([the volume of the room] - [ volume of nitrogen liberated])</t>
  </si>
  <si>
    <r>
      <t>%O</t>
    </r>
    <r>
      <rPr>
        <vertAlign val="subscript"/>
        <sz val="11"/>
        <rFont val="Arial"/>
      </rPr>
      <t>2</t>
    </r>
    <r>
      <rPr>
        <sz val="11"/>
        <rFont val="Arial"/>
      </rPr>
      <t xml:space="preserve"> (100*[Vol</t>
    </r>
    <r>
      <rPr>
        <vertAlign val="subscript"/>
        <sz val="11"/>
        <rFont val="Arial"/>
      </rPr>
      <t>O</t>
    </r>
    <r>
      <rPr>
        <sz val="11"/>
        <rFont val="Arial"/>
      </rPr>
      <t>]/[Room vol]</t>
    </r>
  </si>
  <si>
    <t>Volume of oxygen divided by the room volume times 100</t>
  </si>
  <si>
    <t>Percentage oxygen in room for ARGON evaporation</t>
  </si>
  <si>
    <t>Volume of oxygen = [fraction of oxygen in air] times ([the volume of the room] - [ volume of argon liberated])</t>
  </si>
  <si>
    <t>Instructions</t>
  </si>
  <si>
    <t>Fill in the white boxes with the appropriate figures and read the percentage of oxygen remaining in the room in the red box.</t>
  </si>
  <si>
    <t>Note</t>
  </si>
  <si>
    <t xml:space="preserve">This assumes that there is no dilution due to fresh air being pumped into the room and does not allow for the </t>
  </si>
  <si>
    <t>volume of any furniture or people in the room</t>
  </si>
  <si>
    <t>ref:   based on a calculator by BOC</t>
  </si>
  <si>
    <t>The calculation of percentage of oxygen in the air after release of cylinder gas</t>
  </si>
  <si>
    <t xml:space="preserve">Volume of gas released </t>
  </si>
  <si>
    <t>Volume of gas [Litres]</t>
  </si>
  <si>
    <t>cylinder contents at NTP</t>
  </si>
  <si>
    <r>
      <t>Volume of gas produced (Metre</t>
    </r>
    <r>
      <rPr>
        <vertAlign val="superscript"/>
        <sz val="11"/>
        <rFont val="Arial"/>
      </rPr>
      <t>3</t>
    </r>
    <r>
      <rPr>
        <sz val="11"/>
        <rFont val="Arial"/>
      </rPr>
      <t>)   (Vol</t>
    </r>
    <r>
      <rPr>
        <vertAlign val="subscript"/>
        <sz val="11"/>
        <rFont val="Arial"/>
      </rPr>
      <t>gas</t>
    </r>
    <r>
      <rPr>
        <sz val="11"/>
        <rFont val="Arial"/>
      </rPr>
      <t>/1000)</t>
    </r>
  </si>
  <si>
    <t>Percentage oxygen in room</t>
  </si>
  <si>
    <t>Fill in the white boxes and read the percentage of oxygen from the red box. Assumptions  -   even mixing of gas in the room and no allowances for fittings and persons in the room.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</si>
</sst>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5" x14ac:knownFonts="1">
    <font>
      <sz val="10"/>
      <name val="Arial"/>
    </font>
    <font>
      <sz val="14"/>
      <name val="Arial"/>
      <family val="2"/>
    </font>
    <font>
      <sz val="8"/>
      <name val="Arial"/>
    </font>
    <font>
      <b/>
      <sz val="16"/>
      <name val="Arial"/>
      <family val="2"/>
    </font>
    <font>
      <b/>
      <sz val="14"/>
      <name val="Arial"/>
      <family val="2"/>
    </font>
    <font>
      <sz val="11"/>
      <name val="Arial"/>
    </font>
    <font>
      <b/>
      <sz val="11"/>
      <name val="Arial"/>
    </font>
    <font>
      <vertAlign val="subscript"/>
      <sz val="11"/>
      <name val="Arial"/>
    </font>
    <font>
      <i/>
      <sz val="11"/>
      <name val="Arial"/>
    </font>
    <font>
      <vertAlign val="superscript"/>
      <sz val="11"/>
      <name val="Arial"/>
    </font>
    <font>
      <sz val="11"/>
      <name val="Arial"/>
      <family val="2"/>
    </font>
    <font>
      <b/>
      <sz val="11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22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164" fontId="0" fillId="0" borderId="0" xfId="0" applyNumberFormat="1" applyAlignment="1">
      <alignment horizontal="center"/>
    </xf>
    <xf numFmtId="0" fontId="0" fillId="2" borderId="0" xfId="0" applyFill="1" applyBorder="1"/>
    <xf numFmtId="164" fontId="0" fillId="2" borderId="0" xfId="0" applyNumberFormat="1" applyFill="1" applyBorder="1" applyAlignment="1">
      <alignment horizontal="center"/>
    </xf>
    <xf numFmtId="0" fontId="0" fillId="2" borderId="0" xfId="0" applyFill="1"/>
    <xf numFmtId="164" fontId="0" fillId="2" borderId="0" xfId="0" applyNumberFormat="1" applyFill="1" applyAlignment="1">
      <alignment horizontal="center"/>
    </xf>
    <xf numFmtId="0" fontId="3" fillId="2" borderId="0" xfId="0" applyFont="1" applyFill="1"/>
    <xf numFmtId="0" fontId="5" fillId="2" borderId="1" xfId="0" applyFont="1" applyFill="1" applyBorder="1"/>
    <xf numFmtId="164" fontId="5" fillId="3" borderId="1" xfId="0" applyNumberFormat="1" applyFont="1" applyFill="1" applyBorder="1" applyAlignment="1">
      <alignment horizontal="center"/>
    </xf>
    <xf numFmtId="0" fontId="5" fillId="6" borderId="1" xfId="0" applyFont="1" applyFill="1" applyBorder="1"/>
    <xf numFmtId="0" fontId="5" fillId="4" borderId="1" xfId="0" applyFont="1" applyFill="1" applyBorder="1"/>
    <xf numFmtId="0" fontId="5" fillId="6" borderId="1" xfId="0" applyFont="1" applyFill="1" applyBorder="1" applyAlignment="1">
      <alignment wrapText="1"/>
    </xf>
    <xf numFmtId="0" fontId="5" fillId="7" borderId="1" xfId="0" applyFont="1" applyFill="1" applyBorder="1"/>
    <xf numFmtId="164" fontId="6" fillId="8" borderId="1" xfId="0" applyNumberFormat="1" applyFont="1" applyFill="1" applyBorder="1" applyAlignment="1">
      <alignment horizontal="center"/>
    </xf>
    <xf numFmtId="0" fontId="10" fillId="2" borderId="0" xfId="0" applyFont="1" applyFill="1"/>
    <xf numFmtId="164" fontId="10" fillId="2" borderId="0" xfId="0" applyNumberFormat="1" applyFont="1" applyFill="1" applyAlignment="1">
      <alignment horizontal="center"/>
    </xf>
    <xf numFmtId="0" fontId="11" fillId="2" borderId="0" xfId="0" applyFont="1" applyFill="1"/>
    <xf numFmtId="0" fontId="0" fillId="2" borderId="1" xfId="0" applyFill="1" applyBorder="1" applyAlignment="1">
      <alignment horizontal="center"/>
    </xf>
    <xf numFmtId="0" fontId="0" fillId="0" borderId="0" xfId="0" applyBorder="1" applyAlignment="1"/>
    <xf numFmtId="0" fontId="6" fillId="4" borderId="9" xfId="0" applyFont="1" applyFill="1" applyBorder="1"/>
    <xf numFmtId="164" fontId="5" fillId="5" borderId="9" xfId="0" applyNumberFormat="1" applyFont="1" applyFill="1" applyBorder="1" applyAlignment="1">
      <alignment horizontal="center"/>
    </xf>
    <xf numFmtId="0" fontId="5" fillId="2" borderId="9" xfId="0" applyFont="1" applyFill="1" applyBorder="1"/>
    <xf numFmtId="0" fontId="10" fillId="4" borderId="1" xfId="0" applyFont="1" applyFill="1" applyBorder="1"/>
    <xf numFmtId="0" fontId="5" fillId="9" borderId="2" xfId="0" applyFont="1" applyFill="1" applyBorder="1"/>
    <xf numFmtId="164" fontId="5" fillId="9" borderId="3" xfId="0" applyNumberFormat="1" applyFont="1" applyFill="1" applyBorder="1" applyAlignment="1">
      <alignment horizontal="center"/>
    </xf>
    <xf numFmtId="0" fontId="5" fillId="9" borderId="4" xfId="0" applyFont="1" applyFill="1" applyBorder="1"/>
    <xf numFmtId="165" fontId="5" fillId="5" borderId="1" xfId="0" applyNumberFormat="1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/>
    </xf>
    <xf numFmtId="0" fontId="10" fillId="6" borderId="1" xfId="0" applyFont="1" applyFill="1" applyBorder="1"/>
    <xf numFmtId="0" fontId="10" fillId="2" borderId="1" xfId="0" applyFont="1" applyFill="1" applyBorder="1"/>
    <xf numFmtId="2" fontId="5" fillId="10" borderId="1" xfId="0" applyNumberFormat="1" applyFont="1" applyFill="1" applyBorder="1" applyAlignment="1">
      <alignment horizontal="center"/>
    </xf>
    <xf numFmtId="0" fontId="5" fillId="11" borderId="1" xfId="0" applyFont="1" applyFill="1" applyBorder="1"/>
    <xf numFmtId="0" fontId="5" fillId="9" borderId="0" xfId="0" applyFont="1" applyFill="1"/>
    <xf numFmtId="164" fontId="5" fillId="9" borderId="0" xfId="0" applyNumberFormat="1" applyFont="1" applyFill="1" applyAlignment="1">
      <alignment horizontal="center"/>
    </xf>
    <xf numFmtId="0" fontId="0" fillId="9" borderId="0" xfId="0" applyFill="1"/>
    <xf numFmtId="164" fontId="0" fillId="9" borderId="0" xfId="0" applyNumberFormat="1" applyFill="1" applyAlignment="1">
      <alignment horizontal="center"/>
    </xf>
    <xf numFmtId="0" fontId="10" fillId="9" borderId="0" xfId="0" applyFont="1" applyFill="1"/>
    <xf numFmtId="0" fontId="0" fillId="0" borderId="0" xfId="0" applyFill="1" applyAlignment="1">
      <alignment wrapText="1"/>
    </xf>
    <xf numFmtId="0" fontId="0" fillId="0" borderId="0" xfId="0" applyFill="1"/>
    <xf numFmtId="0" fontId="0" fillId="0" borderId="0" xfId="0" applyFill="1" applyBorder="1" applyAlignment="1"/>
    <xf numFmtId="0" fontId="1" fillId="0" borderId="0" xfId="0" applyFont="1" applyFill="1"/>
    <xf numFmtId="0" fontId="5" fillId="0" borderId="0" xfId="0" applyFont="1" applyFill="1"/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12" fillId="7" borderId="1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3" fillId="9" borderId="5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14" fillId="7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31"/>
  <sheetViews>
    <sheetView tabSelected="1" zoomScaleNormal="100" workbookViewId="0">
      <selection activeCell="D20" sqref="D20"/>
    </sheetView>
  </sheetViews>
  <sheetFormatPr defaultRowHeight="12.75" x14ac:dyDescent="0.2"/>
  <cols>
    <col min="1" max="1" width="41.7109375" customWidth="1"/>
    <col min="2" max="2" width="18.28515625" style="3" customWidth="1"/>
    <col min="3" max="3" width="57.140625" customWidth="1"/>
    <col min="4" max="5" width="9.140625" style="41"/>
    <col min="6" max="6" width="11" style="41" customWidth="1"/>
    <col min="7" max="49" width="9.140625" style="41"/>
  </cols>
  <sheetData>
    <row r="1" spans="1:49" s="2" customFormat="1" ht="53.25" customHeight="1" x14ac:dyDescent="0.3">
      <c r="A1" s="51" t="s">
        <v>0</v>
      </c>
      <c r="B1" s="51"/>
      <c r="C1" s="51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</row>
    <row r="2" spans="1:49" ht="18" x14ac:dyDescent="0.25">
      <c r="A2" s="45" t="s">
        <v>1</v>
      </c>
      <c r="B2" s="46"/>
      <c r="C2" s="47"/>
    </row>
    <row r="3" spans="1:49" ht="14.25" x14ac:dyDescent="0.2">
      <c r="A3" s="9" t="s">
        <v>2</v>
      </c>
      <c r="B3" s="10">
        <v>0</v>
      </c>
      <c r="C3" s="52" t="s">
        <v>3</v>
      </c>
    </row>
    <row r="4" spans="1:49" ht="14.25" x14ac:dyDescent="0.2">
      <c r="A4" s="9" t="s">
        <v>4</v>
      </c>
      <c r="B4" s="10">
        <v>0</v>
      </c>
      <c r="C4" s="52"/>
    </row>
    <row r="5" spans="1:49" ht="14.25" x14ac:dyDescent="0.2">
      <c r="A5" s="9" t="s">
        <v>5</v>
      </c>
      <c r="B5" s="10">
        <v>0</v>
      </c>
      <c r="C5" s="52"/>
    </row>
    <row r="6" spans="1:49" ht="15" x14ac:dyDescent="0.25">
      <c r="A6" s="21" t="s">
        <v>6</v>
      </c>
      <c r="B6" s="22">
        <f>B3*B4*B5</f>
        <v>0</v>
      </c>
      <c r="C6" s="23"/>
    </row>
    <row r="7" spans="1:49" s="20" customFormat="1" x14ac:dyDescent="0.2">
      <c r="A7" s="19"/>
      <c r="B7" s="19"/>
      <c r="C7" s="19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</row>
    <row r="8" spans="1:49" ht="18" x14ac:dyDescent="0.25">
      <c r="A8" s="48" t="s">
        <v>7</v>
      </c>
      <c r="B8" s="49"/>
      <c r="C8" s="50"/>
    </row>
    <row r="9" spans="1:49" ht="14.25" x14ac:dyDescent="0.2">
      <c r="A9" s="9" t="s">
        <v>8</v>
      </c>
      <c r="B9" s="29">
        <v>0</v>
      </c>
      <c r="C9" s="31" t="s">
        <v>9</v>
      </c>
    </row>
    <row r="10" spans="1:49" ht="18.75" x14ac:dyDescent="0.35">
      <c r="A10" s="12" t="s">
        <v>10</v>
      </c>
      <c r="B10" s="30">
        <f>B9*682.5</f>
        <v>0</v>
      </c>
      <c r="C10" s="11" t="s">
        <v>11</v>
      </c>
    </row>
    <row r="11" spans="1:49" ht="18.75" x14ac:dyDescent="0.35">
      <c r="A11" s="12" t="s">
        <v>12</v>
      </c>
      <c r="B11" s="28">
        <f>B10/1000</f>
        <v>0</v>
      </c>
      <c r="C11" s="11" t="s">
        <v>13</v>
      </c>
    </row>
    <row r="12" spans="1:49" x14ac:dyDescent="0.2">
      <c r="A12" s="53"/>
      <c r="B12" s="54"/>
      <c r="C12" s="55"/>
    </row>
    <row r="13" spans="1:49" ht="18" x14ac:dyDescent="0.25">
      <c r="A13" s="48" t="s">
        <v>14</v>
      </c>
      <c r="B13" s="49"/>
      <c r="C13" s="50"/>
    </row>
    <row r="14" spans="1:49" ht="14.25" x14ac:dyDescent="0.2">
      <c r="A14" s="32" t="s">
        <v>15</v>
      </c>
      <c r="B14" s="29">
        <v>0</v>
      </c>
      <c r="C14" s="31" t="s">
        <v>16</v>
      </c>
    </row>
    <row r="15" spans="1:49" ht="14.25" x14ac:dyDescent="0.2">
      <c r="A15" s="24" t="s">
        <v>17</v>
      </c>
      <c r="B15" s="30">
        <f>B14*824.3</f>
        <v>0</v>
      </c>
      <c r="C15" s="11" t="s">
        <v>11</v>
      </c>
    </row>
    <row r="16" spans="1:49" ht="18.75" x14ac:dyDescent="0.35">
      <c r="A16" s="12" t="s">
        <v>12</v>
      </c>
      <c r="B16" s="28">
        <f>B15/1000</f>
        <v>0</v>
      </c>
      <c r="C16" s="11" t="s">
        <v>13</v>
      </c>
    </row>
    <row r="17" spans="1:49" ht="14.25" x14ac:dyDescent="0.2">
      <c r="A17" s="25"/>
      <c r="B17" s="26"/>
      <c r="C17" s="27"/>
    </row>
    <row r="18" spans="1:49" s="1" customFormat="1" ht="18" x14ac:dyDescent="0.25">
      <c r="A18" s="45" t="s">
        <v>18</v>
      </c>
      <c r="B18" s="46"/>
      <c r="C18" s="47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</row>
    <row r="19" spans="1:49" ht="32.25" customHeight="1" x14ac:dyDescent="0.35">
      <c r="A19" s="12" t="s">
        <v>19</v>
      </c>
      <c r="B19" s="30">
        <f>0.2095*(B6-B11)</f>
        <v>0</v>
      </c>
      <c r="C19" s="13" t="s">
        <v>20</v>
      </c>
    </row>
    <row r="20" spans="1:49" ht="18.75" x14ac:dyDescent="0.35">
      <c r="A20" s="14" t="s">
        <v>21</v>
      </c>
      <c r="B20" s="15" t="e">
        <f>100*B19/B6</f>
        <v>#DIV/0!</v>
      </c>
      <c r="C20" s="11" t="s">
        <v>22</v>
      </c>
    </row>
    <row r="21" spans="1:49" x14ac:dyDescent="0.2">
      <c r="A21" s="4"/>
      <c r="B21" s="5"/>
      <c r="C21" s="4"/>
    </row>
    <row r="22" spans="1:49" ht="18" x14ac:dyDescent="0.25">
      <c r="A22" s="45" t="s">
        <v>23</v>
      </c>
      <c r="B22" s="46"/>
      <c r="C22" s="47"/>
    </row>
    <row r="23" spans="1:49" ht="30.75" x14ac:dyDescent="0.35">
      <c r="A23" s="12" t="s">
        <v>19</v>
      </c>
      <c r="B23" s="30">
        <f>0.2095*(B6-B14)</f>
        <v>0</v>
      </c>
      <c r="C23" s="13" t="s">
        <v>24</v>
      </c>
    </row>
    <row r="24" spans="1:49" ht="18.75" x14ac:dyDescent="0.35">
      <c r="A24" s="14" t="s">
        <v>21</v>
      </c>
      <c r="B24" s="15" t="e">
        <f>100*B23/B6</f>
        <v>#DIV/0!</v>
      </c>
      <c r="C24" s="11" t="s">
        <v>22</v>
      </c>
    </row>
    <row r="25" spans="1:49" x14ac:dyDescent="0.2">
      <c r="A25" s="4"/>
      <c r="B25" s="5"/>
      <c r="C25" s="4"/>
    </row>
    <row r="26" spans="1:49" ht="20.25" x14ac:dyDescent="0.3">
      <c r="A26" s="8" t="s">
        <v>25</v>
      </c>
      <c r="B26" s="7"/>
      <c r="C26" s="6"/>
    </row>
    <row r="27" spans="1:49" ht="14.25" x14ac:dyDescent="0.2">
      <c r="A27" s="16" t="s">
        <v>26</v>
      </c>
      <c r="B27" s="17"/>
      <c r="C27" s="16"/>
    </row>
    <row r="28" spans="1:49" ht="15" x14ac:dyDescent="0.25">
      <c r="A28" s="18" t="s">
        <v>27</v>
      </c>
      <c r="B28" s="7"/>
      <c r="C28" s="6"/>
    </row>
    <row r="29" spans="1:49" s="37" customFormat="1" ht="14.25" x14ac:dyDescent="0.2">
      <c r="A29" s="35" t="s">
        <v>28</v>
      </c>
      <c r="B29" s="36"/>
      <c r="C29" s="35"/>
      <c r="D29" s="44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</row>
    <row r="30" spans="1:49" s="37" customFormat="1" ht="14.25" x14ac:dyDescent="0.2">
      <c r="A30" s="39" t="s">
        <v>29</v>
      </c>
      <c r="B30" s="38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</row>
    <row r="31" spans="1:49" x14ac:dyDescent="0.2">
      <c r="C31" t="s">
        <v>30</v>
      </c>
    </row>
  </sheetData>
  <sheetProtection objects="1" scenarios="1"/>
  <mergeCells count="8">
    <mergeCell ref="A22:C22"/>
    <mergeCell ref="A18:C18"/>
    <mergeCell ref="A2:C2"/>
    <mergeCell ref="A8:C8"/>
    <mergeCell ref="A1:C1"/>
    <mergeCell ref="C3:C5"/>
    <mergeCell ref="A12:C12"/>
    <mergeCell ref="A13:C13"/>
  </mergeCells>
  <phoneticPr fontId="2" type="noConversion"/>
  <pageMargins left="0.75" right="0.75" top="1" bottom="1" header="0.5" footer="0.5"/>
  <pageSetup paperSize="9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7"/>
  <sheetViews>
    <sheetView workbookViewId="0">
      <selection activeCell="A17" sqref="A17"/>
    </sheetView>
  </sheetViews>
  <sheetFormatPr defaultRowHeight="12.75" x14ac:dyDescent="0.2"/>
  <cols>
    <col min="1" max="1" width="44.7109375" bestFit="1" customWidth="1"/>
    <col min="2" max="2" width="12.85546875" customWidth="1"/>
    <col min="3" max="3" width="58.85546875" bestFit="1" customWidth="1"/>
  </cols>
  <sheetData>
    <row r="1" spans="1:3" ht="59.25" customHeight="1" x14ac:dyDescent="0.4">
      <c r="A1" s="58" t="s">
        <v>31</v>
      </c>
      <c r="B1" s="58"/>
      <c r="C1" s="58"/>
    </row>
    <row r="2" spans="1:3" ht="18" x14ac:dyDescent="0.25">
      <c r="A2" s="45" t="s">
        <v>1</v>
      </c>
      <c r="B2" s="46"/>
      <c r="C2" s="47"/>
    </row>
    <row r="3" spans="1:3" ht="14.25" x14ac:dyDescent="0.2">
      <c r="A3" s="9" t="s">
        <v>2</v>
      </c>
      <c r="B3" s="10">
        <v>0</v>
      </c>
      <c r="C3" s="52" t="s">
        <v>3</v>
      </c>
    </row>
    <row r="4" spans="1:3" ht="14.25" x14ac:dyDescent="0.2">
      <c r="A4" s="9" t="s">
        <v>4</v>
      </c>
      <c r="B4" s="10">
        <v>0</v>
      </c>
      <c r="C4" s="52"/>
    </row>
    <row r="5" spans="1:3" ht="14.25" x14ac:dyDescent="0.2">
      <c r="A5" s="9" t="s">
        <v>5</v>
      </c>
      <c r="B5" s="10">
        <v>0</v>
      </c>
      <c r="C5" s="52"/>
    </row>
    <row r="6" spans="1:3" ht="15" x14ac:dyDescent="0.25">
      <c r="A6" s="21" t="s">
        <v>6</v>
      </c>
      <c r="B6" s="22">
        <f>B3*B4*B5</f>
        <v>0</v>
      </c>
      <c r="C6" s="23"/>
    </row>
    <row r="7" spans="1:3" x14ac:dyDescent="0.2">
      <c r="A7" s="19"/>
      <c r="B7" s="19"/>
      <c r="C7" s="19"/>
    </row>
    <row r="8" spans="1:3" ht="18" x14ac:dyDescent="0.25">
      <c r="A8" s="48" t="s">
        <v>32</v>
      </c>
      <c r="B8" s="49"/>
      <c r="C8" s="50"/>
    </row>
    <row r="9" spans="1:3" ht="14.25" x14ac:dyDescent="0.2">
      <c r="A9" s="24" t="s">
        <v>33</v>
      </c>
      <c r="B9" s="33">
        <v>0</v>
      </c>
      <c r="C9" s="31" t="s">
        <v>34</v>
      </c>
    </row>
    <row r="10" spans="1:3" ht="18.75" x14ac:dyDescent="0.35">
      <c r="A10" s="24" t="s">
        <v>35</v>
      </c>
      <c r="B10" s="28">
        <f>B9/1000</f>
        <v>0</v>
      </c>
      <c r="C10" s="11" t="s">
        <v>13</v>
      </c>
    </row>
    <row r="11" spans="1:3" x14ac:dyDescent="0.2">
      <c r="A11" s="53"/>
      <c r="B11" s="54"/>
      <c r="C11" s="55"/>
    </row>
    <row r="12" spans="1:3" ht="18" x14ac:dyDescent="0.25">
      <c r="A12" s="45" t="s">
        <v>36</v>
      </c>
      <c r="B12" s="46"/>
      <c r="C12" s="47"/>
    </row>
    <row r="13" spans="1:3" ht="30.75" x14ac:dyDescent="0.35">
      <c r="A13" s="34" t="s">
        <v>19</v>
      </c>
      <c r="B13" s="30">
        <f>0.2095*(B6-B10)</f>
        <v>0</v>
      </c>
      <c r="C13" s="13" t="s">
        <v>20</v>
      </c>
    </row>
    <row r="14" spans="1:3" ht="18.75" x14ac:dyDescent="0.35">
      <c r="A14" s="34" t="s">
        <v>21</v>
      </c>
      <c r="B14" s="15" t="e">
        <f>100*B13/B6</f>
        <v>#DIV/0!</v>
      </c>
      <c r="C14" s="11" t="s">
        <v>22</v>
      </c>
    </row>
    <row r="15" spans="1:3" ht="33.75" customHeight="1" x14ac:dyDescent="0.2">
      <c r="A15" s="56" t="s">
        <v>37</v>
      </c>
      <c r="B15" s="57"/>
      <c r="C15" s="57"/>
    </row>
    <row r="17" spans="3:3" x14ac:dyDescent="0.2">
      <c r="C17" t="s">
        <v>30</v>
      </c>
    </row>
  </sheetData>
  <mergeCells count="7">
    <mergeCell ref="A12:C12"/>
    <mergeCell ref="A15:C15"/>
    <mergeCell ref="A1:C1"/>
    <mergeCell ref="A2:C2"/>
    <mergeCell ref="C3:C5"/>
    <mergeCell ref="A8:C8"/>
    <mergeCell ref="A11:C11"/>
  </mergeCells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liquefied gas</vt:lpstr>
      <vt:lpstr>cylinder gas</vt:lpstr>
    </vt:vector>
  </TitlesOfParts>
  <Manager/>
  <Company>UCL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Brian Kavanagh</dc:creator>
  <cp:keywords/>
  <dc:description/>
  <cp:lastModifiedBy>Suzanne Barnes (Staff)</cp:lastModifiedBy>
  <cp:revision/>
  <dcterms:created xsi:type="dcterms:W3CDTF">2000-07-20T14:26:22Z</dcterms:created>
  <dcterms:modified xsi:type="dcterms:W3CDTF">2023-10-30T12:05:54Z</dcterms:modified>
  <cp:category/>
  <cp:contentStatus/>
</cp:coreProperties>
</file>